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santi\OneDrive\Documentos\"/>
    </mc:Choice>
  </mc:AlternateContent>
  <xr:revisionPtr revIDLastSave="0" documentId="8_{39D1162C-77D6-724A-9609-2A619A6A1C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UAL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5" i="3" l="1"/>
  <c r="S25" i="3"/>
  <c r="Q25" i="3"/>
  <c r="P25" i="3"/>
  <c r="O25" i="3"/>
  <c r="L25" i="3"/>
  <c r="K25" i="3"/>
  <c r="H25" i="3"/>
  <c r="G25" i="3"/>
  <c r="D25" i="3"/>
  <c r="R24" i="3"/>
  <c r="N24" i="3"/>
  <c r="J24" i="3"/>
  <c r="F24" i="3"/>
  <c r="R23" i="3"/>
  <c r="N23" i="3"/>
  <c r="J23" i="3"/>
  <c r="F23" i="3"/>
  <c r="R22" i="3"/>
  <c r="N22" i="3"/>
  <c r="J22" i="3"/>
  <c r="F22" i="3"/>
  <c r="Q21" i="3"/>
  <c r="P21" i="3"/>
  <c r="O21" i="3"/>
  <c r="M21" i="3"/>
  <c r="L21" i="3"/>
  <c r="K21" i="3"/>
  <c r="I21" i="3"/>
  <c r="H21" i="3"/>
  <c r="G21" i="3"/>
  <c r="E21" i="3"/>
  <c r="D21" i="3"/>
  <c r="C21" i="3"/>
  <c r="R20" i="3"/>
  <c r="N20" i="3"/>
  <c r="J20" i="3"/>
  <c r="F20" i="3"/>
  <c r="R19" i="3"/>
  <c r="N19" i="3"/>
  <c r="J19" i="3"/>
  <c r="F19" i="3"/>
  <c r="R18" i="3"/>
  <c r="N18" i="3"/>
  <c r="J18" i="3"/>
  <c r="F18" i="3"/>
  <c r="R17" i="3"/>
  <c r="N17" i="3"/>
  <c r="J17" i="3"/>
  <c r="F17" i="3"/>
  <c r="R16" i="3"/>
  <c r="N16" i="3"/>
  <c r="J16" i="3"/>
  <c r="F16" i="3"/>
  <c r="Q15" i="3"/>
  <c r="P15" i="3"/>
  <c r="O15" i="3"/>
  <c r="M15" i="3"/>
  <c r="L15" i="3"/>
  <c r="K15" i="3"/>
  <c r="I15" i="3"/>
  <c r="H15" i="3"/>
  <c r="G15" i="3"/>
  <c r="E15" i="3"/>
  <c r="D15" i="3"/>
  <c r="C15" i="3"/>
  <c r="R14" i="3"/>
  <c r="N14" i="3"/>
  <c r="J14" i="3"/>
  <c r="F14" i="3"/>
  <c r="R13" i="3"/>
  <c r="N13" i="3"/>
  <c r="J13" i="3"/>
  <c r="F13" i="3"/>
  <c r="R12" i="3"/>
  <c r="N12" i="3"/>
  <c r="J12" i="3"/>
  <c r="F12" i="3"/>
  <c r="R11" i="3"/>
  <c r="N11" i="3"/>
  <c r="J11" i="3"/>
  <c r="F11" i="3"/>
  <c r="Q10" i="3"/>
  <c r="P10" i="3"/>
  <c r="O10" i="3"/>
  <c r="M10" i="3"/>
  <c r="L10" i="3"/>
  <c r="K10" i="3"/>
  <c r="I10" i="3"/>
  <c r="H10" i="3"/>
  <c r="G10" i="3"/>
  <c r="E10" i="3"/>
  <c r="D10" i="3"/>
  <c r="C10" i="3"/>
  <c r="R9" i="3"/>
  <c r="N9" i="3"/>
  <c r="J9" i="3"/>
  <c r="F9" i="3"/>
  <c r="R8" i="3"/>
  <c r="N8" i="3"/>
  <c r="J8" i="3"/>
  <c r="F8" i="3"/>
  <c r="R7" i="3"/>
  <c r="N7" i="3"/>
  <c r="J7" i="3"/>
  <c r="F7" i="3"/>
  <c r="Q6" i="3"/>
  <c r="P6" i="3"/>
  <c r="O6" i="3"/>
  <c r="M6" i="3"/>
  <c r="M25" i="3"/>
  <c r="L6" i="3"/>
  <c r="K6" i="3"/>
  <c r="I6" i="3"/>
  <c r="I25" i="3"/>
  <c r="H6" i="3"/>
  <c r="G6" i="3"/>
  <c r="E6" i="3"/>
  <c r="E25" i="3"/>
  <c r="D6" i="3"/>
  <c r="C6" i="3"/>
  <c r="C25" i="3"/>
  <c r="J6" i="3"/>
  <c r="J25" i="3"/>
  <c r="R6" i="3"/>
  <c r="N6" i="3"/>
  <c r="N25" i="3"/>
  <c r="R15" i="3"/>
  <c r="R21" i="3"/>
  <c r="S11" i="3"/>
  <c r="N15" i="3"/>
  <c r="S17" i="3"/>
  <c r="S19" i="3"/>
  <c r="N21" i="3"/>
  <c r="S23" i="3"/>
  <c r="S7" i="3"/>
  <c r="S16" i="3"/>
  <c r="S18" i="3"/>
  <c r="S20" i="3"/>
  <c r="S22" i="3"/>
  <c r="S24" i="3"/>
  <c r="J21" i="3"/>
  <c r="F21" i="3"/>
  <c r="J15" i="3"/>
  <c r="F15" i="3"/>
  <c r="S14" i="3"/>
  <c r="N10" i="3"/>
  <c r="J10" i="3"/>
  <c r="S13" i="3"/>
  <c r="R10" i="3"/>
  <c r="S12" i="3"/>
  <c r="F10" i="3"/>
  <c r="S9" i="3"/>
  <c r="S8" i="3"/>
  <c r="F6" i="3"/>
  <c r="S6" i="3"/>
  <c r="F25" i="3"/>
  <c r="S21" i="3"/>
  <c r="S15" i="3"/>
  <c r="S10" i="3"/>
  <c r="S2" i="3"/>
</calcChain>
</file>

<file path=xl/sharedStrings.xml><?xml version="1.0" encoding="utf-8"?>
<sst xmlns="http://schemas.openxmlformats.org/spreadsheetml/2006/main" count="44" uniqueCount="44">
  <si>
    <t>PRESUPUESTO ANUAL DE MARKETING</t>
  </si>
  <si>
    <t>TOTAL DEL AÑO FISCAL A LA FECHA:</t>
  </si>
  <si>
    <t>CATEGORÍA</t>
  </si>
  <si>
    <t>T1</t>
  </si>
  <si>
    <t>T2</t>
  </si>
  <si>
    <t>T3</t>
  </si>
  <si>
    <t>T4</t>
  </si>
  <si>
    <t>TOTALES AÑO FISCAL</t>
  </si>
  <si>
    <t>TOTALES T1</t>
  </si>
  <si>
    <t>TOTALES T2</t>
  </si>
  <si>
    <t>TOTALES T3</t>
  </si>
  <si>
    <t>TOTALES T4</t>
  </si>
  <si>
    <t>TOTALES</t>
  </si>
  <si>
    <t>Creación de página web y SEO</t>
  </si>
  <si>
    <t>Publicidad digital</t>
  </si>
  <si>
    <t>Mes 1</t>
  </si>
  <si>
    <t xml:space="preserve">Investigación de palabras clave usando Google KeyWord Planner
Equipo:
- Departamento Inhouse                                       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</si>
  <si>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</si>
  <si>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</si>
  <si>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</si>
  <si>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</si>
  <si>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</si>
  <si>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</si>
  <si>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</si>
  <si>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</si>
  <si>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</si>
  <si>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</si>
  <si>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</si>
  <si>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Optimización on-Page | Creación de enlaces internos
Equipo:
- Ingeniero de sistemas
- Software</t>
  </si>
  <si>
    <t>Segmentación de audiencia
Equipo:
-Google analtyics (free)
-Analista de datos</t>
  </si>
  <si>
    <t>Campañas de re-marketing
Equipo:
- Departamento Inhouse</t>
  </si>
  <si>
    <t>Optimización de landing page
Equipo:
- Ingeniero de sistemas</t>
  </si>
  <si>
    <t>Geotargeting | Cross channel marketing
Equipo:
- Departamento Inhouse</t>
  </si>
  <si>
    <t>Promoción publicaciones instagram</t>
  </si>
  <si>
    <t>Análisis de audiencias con Facebook insights
Equipo:
-Analista de datos
-Facebook Insights (free)</t>
  </si>
  <si>
    <t>Creación contenido de calidad
Equipo:
-Publicista</t>
  </si>
  <si>
    <t>Creación de calendario de publicación
Equipo:
-Departamento Inhouse</t>
  </si>
  <si>
    <t>Interacción con los usuarios
Equipo
- Community manager</t>
  </si>
  <si>
    <t>Facebook ads
Equipo:
-Facebook ads
-Publicista</t>
  </si>
  <si>
    <t xml:space="preserve">Generación de leads buscando conversión y retención </t>
  </si>
  <si>
    <t>Construcción de la base de datos y de los permisos de tratamiento de estos
Equipo:
-Microsoft acces (free paquete de office)
- Analista de datos
-Facebook ads
-Google Analytics</t>
  </si>
  <si>
    <t>Contenido promocional mediante correo electronico
Equipo:
-Mailchimp (free 10.000 correos)
-Publicista</t>
  </si>
  <si>
    <t>Politica de descuentos por sms
Equipo:
-Twilio SMS
- Community manager</t>
  </si>
  <si>
    <t>Creación de conenido evergreen
Equipo:
-Publicista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</si>
</sst>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&quot;$&quot;* #,##0.00&quot; &quot;;&quot;-&quot;&quot;$&quot;* #,##0.00&quot; &quot;;&quot; &quot;&quot;$&quot;* &quot;-&quot;??&quot; &quot;"/>
  </numFmts>
  <fonts count="17" x14ac:knownFonts="1">
    <font>
      <sz val="12"/>
      <color indexed="8"/>
      <name val="Calibri"/>
    </font>
    <font>
      <sz val="9"/>
      <color indexed="8"/>
      <name val="Century Gothic"/>
    </font>
    <font>
      <b/>
      <sz val="12"/>
      <color indexed="8"/>
      <name val="Century Gothic"/>
    </font>
    <font>
      <b/>
      <sz val="12"/>
      <color indexed="9"/>
      <name val="Century Gothic"/>
    </font>
    <font>
      <b/>
      <sz val="11"/>
      <color indexed="8"/>
      <name val="Century Gothic"/>
    </font>
    <font>
      <sz val="11"/>
      <color indexed="8"/>
      <name val="Century Gothic"/>
    </font>
    <font>
      <b/>
      <sz val="22"/>
      <color indexed="31"/>
      <name val="Century Gothic"/>
    </font>
    <font>
      <b/>
      <sz val="22"/>
      <color indexed="32"/>
      <name val="Century Gothic"/>
    </font>
    <font>
      <sz val="11"/>
      <color indexed="31"/>
      <name val="Century Gothic"/>
    </font>
    <font>
      <b/>
      <sz val="12"/>
      <color indexed="31"/>
      <name val="Century Gothic"/>
    </font>
    <font>
      <b/>
      <sz val="11"/>
      <color indexed="9"/>
      <name val="Century Gothic"/>
    </font>
    <font>
      <b/>
      <sz val="11"/>
      <color indexed="39"/>
      <name val="Century Gothic"/>
    </font>
    <font>
      <b/>
      <sz val="11"/>
      <color indexed="34"/>
      <name val="Century Gothic"/>
    </font>
    <font>
      <b/>
      <sz val="12"/>
      <color indexed="9"/>
      <name val="Arial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  <font>
      <b/>
      <sz val="11"/>
      <color indexed="9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7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</fills>
  <borders count="39">
    <border>
      <left/>
      <right/>
      <top/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 style="thin">
        <color indexed="17"/>
      </top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17"/>
      </right>
      <top/>
      <bottom/>
      <diagonal/>
    </border>
    <border>
      <left/>
      <right/>
      <top/>
      <bottom style="medium">
        <color indexed="31"/>
      </bottom>
      <diagonal/>
    </border>
    <border>
      <left/>
      <right/>
      <top/>
      <bottom style="medium">
        <color indexed="31"/>
      </bottom>
      <diagonal/>
    </border>
    <border>
      <left/>
      <right style="thin">
        <color indexed="17"/>
      </right>
      <top/>
      <bottom style="medium">
        <color indexed="31"/>
      </bottom>
      <diagonal/>
    </border>
    <border>
      <left style="thin">
        <color indexed="17"/>
      </left>
      <right style="medium">
        <color indexed="31"/>
      </right>
      <top/>
      <bottom/>
      <diagonal/>
    </border>
    <border>
      <left style="medium">
        <color indexed="31"/>
      </left>
      <right style="medium">
        <color indexed="31"/>
      </right>
      <top style="medium">
        <color indexed="31"/>
      </top>
      <bottom/>
      <diagonal/>
    </border>
    <border>
      <left style="medium">
        <color indexed="31"/>
      </left>
      <right/>
      <top style="medium">
        <color indexed="31"/>
      </top>
      <bottom style="thin">
        <color indexed="31"/>
      </bottom>
      <diagonal/>
    </border>
    <border>
      <left/>
      <right/>
      <top style="medium">
        <color indexed="31"/>
      </top>
      <bottom style="thin">
        <color indexed="31"/>
      </bottom>
      <diagonal/>
    </border>
    <border>
      <left/>
      <right style="medium">
        <color indexed="31"/>
      </right>
      <top style="medium">
        <color indexed="31"/>
      </top>
      <bottom style="thin">
        <color indexed="31"/>
      </bottom>
      <diagonal/>
    </border>
    <border>
      <left style="medium">
        <color indexed="31"/>
      </left>
      <right style="medium">
        <color indexed="31"/>
      </right>
      <top/>
      <bottom style="medium">
        <color indexed="31"/>
      </bottom>
      <diagonal/>
    </border>
    <border>
      <left style="medium">
        <color indexed="31"/>
      </left>
      <right style="thin">
        <color indexed="31"/>
      </right>
      <top style="thin">
        <color indexed="31"/>
      </top>
      <bottom style="medium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medium">
        <color indexed="31"/>
      </bottom>
      <diagonal/>
    </border>
    <border>
      <left style="thin">
        <color indexed="31"/>
      </left>
      <right style="medium">
        <color indexed="31"/>
      </right>
      <top style="thin">
        <color indexed="31"/>
      </top>
      <bottom style="medium">
        <color indexed="31"/>
      </bottom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thin">
        <color indexed="31"/>
      </bottom>
      <diagonal/>
    </border>
    <border>
      <left style="medium">
        <color indexed="31"/>
      </left>
      <right style="thin">
        <color indexed="31"/>
      </right>
      <top style="medium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medium">
        <color indexed="31"/>
      </top>
      <bottom style="thin">
        <color indexed="31"/>
      </bottom>
      <diagonal/>
    </border>
    <border>
      <left style="thin">
        <color indexed="31"/>
      </left>
      <right style="medium">
        <color indexed="31"/>
      </right>
      <top style="medium">
        <color indexed="31"/>
      </top>
      <bottom style="thin">
        <color indexed="31"/>
      </bottom>
      <diagonal/>
    </border>
    <border>
      <left style="medium">
        <color indexed="31"/>
      </left>
      <right style="medium">
        <color indexed="31"/>
      </right>
      <top style="thin">
        <color indexed="31"/>
      </top>
      <bottom style="thin">
        <color indexed="31"/>
      </bottom>
      <diagonal/>
    </border>
    <border>
      <left style="medium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medium">
        <color indexed="31"/>
      </right>
      <top style="thin">
        <color indexed="31"/>
      </top>
      <bottom style="thin">
        <color indexed="31"/>
      </bottom>
      <diagonal/>
    </border>
    <border>
      <left style="medium">
        <color indexed="31"/>
      </left>
      <right style="medium">
        <color indexed="31"/>
      </right>
      <top style="thin">
        <color indexed="31"/>
      </top>
      <bottom style="medium">
        <color indexed="31"/>
      </bottom>
      <diagonal/>
    </border>
    <border>
      <left style="thin">
        <color indexed="17"/>
      </left>
      <right style="medium">
        <color indexed="31"/>
      </right>
      <top/>
      <bottom style="thin">
        <color indexed="17"/>
      </bottom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  <border>
      <left style="medium">
        <color indexed="31"/>
      </left>
      <right style="thin">
        <color indexed="31"/>
      </right>
      <top style="medium">
        <color indexed="31"/>
      </top>
      <bottom style="medium">
        <color indexed="31"/>
      </bottom>
      <diagonal/>
    </border>
    <border>
      <left style="thin">
        <color indexed="31"/>
      </left>
      <right style="thin">
        <color indexed="31"/>
      </right>
      <top style="medium">
        <color indexed="31"/>
      </top>
      <bottom style="medium">
        <color indexed="31"/>
      </bottom>
      <diagonal/>
    </border>
    <border>
      <left style="thin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</borders>
  <cellStyleXfs count="1">
    <xf numFmtId="0" fontId="0" fillId="0" borderId="0" applyNumberFormat="0" applyFill="0" applyBorder="0" applyProtection="0"/>
  </cellStyleXfs>
  <cellXfs count="73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49" fontId="6" fillId="2" borderId="6" xfId="0" applyNumberFormat="1" applyFont="1" applyFill="1" applyBorder="1" applyAlignment="1">
      <alignment vertical="center"/>
    </xf>
    <xf numFmtId="0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left" vertical="center"/>
    </xf>
    <xf numFmtId="0" fontId="7" fillId="2" borderId="11" xfId="0" applyNumberFormat="1" applyFont="1" applyFill="1" applyBorder="1" applyAlignment="1">
      <alignment horizontal="left" vertical="center"/>
    </xf>
    <xf numFmtId="164" fontId="9" fillId="2" borderId="12" xfId="0" applyNumberFormat="1" applyFont="1" applyFill="1" applyBorder="1" applyAlignment="1">
      <alignment vertical="center"/>
    </xf>
    <xf numFmtId="0" fontId="1" fillId="2" borderId="13" xfId="0" applyNumberFormat="1" applyFont="1" applyFill="1" applyBorder="1" applyAlignment="1">
      <alignment horizontal="right" vertical="center" wrapText="1"/>
    </xf>
    <xf numFmtId="164" fontId="2" fillId="2" borderId="13" xfId="0" applyNumberFormat="1" applyFont="1" applyFill="1" applyBorder="1" applyAlignment="1">
      <alignment horizontal="left" vertical="center"/>
    </xf>
    <xf numFmtId="164" fontId="2" fillId="2" borderId="14" xfId="0" applyNumberFormat="1" applyFont="1" applyFill="1" applyBorder="1" applyAlignment="1">
      <alignment horizontal="left" vertical="center"/>
    </xf>
    <xf numFmtId="0" fontId="0" fillId="2" borderId="15" xfId="0" applyFill="1" applyBorder="1"/>
    <xf numFmtId="0" fontId="0" fillId="2" borderId="16" xfId="0" applyFill="1" applyBorder="1"/>
    <xf numFmtId="49" fontId="10" fillId="7" borderId="24" xfId="0" applyNumberFormat="1" applyFont="1" applyFill="1" applyBorder="1" applyAlignment="1">
      <alignment horizontal="center" vertical="center" wrapText="1"/>
    </xf>
    <xf numFmtId="49" fontId="10" fillId="8" borderId="24" xfId="0" applyNumberFormat="1" applyFont="1" applyFill="1" applyBorder="1" applyAlignment="1">
      <alignment horizontal="center" vertical="center" wrapText="1"/>
    </xf>
    <xf numFmtId="164" fontId="11" fillId="10" borderId="26" xfId="0" applyNumberFormat="1" applyFont="1" applyFill="1" applyBorder="1" applyAlignment="1">
      <alignment horizontal="center" vertical="center" wrapText="1"/>
    </xf>
    <xf numFmtId="164" fontId="11" fillId="10" borderId="27" xfId="0" applyNumberFormat="1" applyFont="1" applyFill="1" applyBorder="1" applyAlignment="1">
      <alignment horizontal="center" vertical="center" wrapText="1"/>
    </xf>
    <xf numFmtId="164" fontId="11" fillId="10" borderId="28" xfId="0" applyNumberFormat="1" applyFont="1" applyFill="1" applyBorder="1" applyAlignment="1">
      <alignment horizontal="center" vertical="center" wrapText="1"/>
    </xf>
    <xf numFmtId="164" fontId="12" fillId="11" borderId="26" xfId="0" applyNumberFormat="1" applyFont="1" applyFill="1" applyBorder="1" applyAlignment="1">
      <alignment horizontal="center" vertical="center" wrapText="1"/>
    </xf>
    <xf numFmtId="164" fontId="12" fillId="11" borderId="27" xfId="0" applyNumberFormat="1" applyFont="1" applyFill="1" applyBorder="1" applyAlignment="1">
      <alignment horizontal="center" vertical="center" wrapText="1"/>
    </xf>
    <xf numFmtId="164" fontId="12" fillId="11" borderId="28" xfId="0" applyNumberFormat="1" applyFont="1" applyFill="1" applyBorder="1" applyAlignment="1">
      <alignment horizontal="center" vertical="center" wrapText="1"/>
    </xf>
    <xf numFmtId="164" fontId="4" fillId="12" borderId="25" xfId="0" applyNumberFormat="1" applyFont="1" applyFill="1" applyBorder="1" applyAlignment="1">
      <alignment horizontal="center" vertical="center"/>
    </xf>
    <xf numFmtId="164" fontId="5" fillId="13" borderId="30" xfId="0" applyNumberFormat="1" applyFont="1" applyFill="1" applyBorder="1" applyAlignment="1">
      <alignment horizontal="center" vertical="center" wrapText="1"/>
    </xf>
    <xf numFmtId="164" fontId="5" fillId="13" borderId="31" xfId="0" applyNumberFormat="1" applyFont="1" applyFill="1" applyBorder="1" applyAlignment="1">
      <alignment horizontal="center" vertical="center" wrapText="1"/>
    </xf>
    <xf numFmtId="164" fontId="5" fillId="13" borderId="32" xfId="0" applyNumberFormat="1" applyFont="1" applyFill="1" applyBorder="1" applyAlignment="1">
      <alignment horizontal="center" vertical="center" wrapText="1"/>
    </xf>
    <xf numFmtId="164" fontId="5" fillId="14" borderId="30" xfId="0" applyNumberFormat="1" applyFont="1" applyFill="1" applyBorder="1" applyAlignment="1">
      <alignment horizontal="center" vertical="center" wrapText="1"/>
    </xf>
    <xf numFmtId="164" fontId="5" fillId="14" borderId="31" xfId="0" applyNumberFormat="1" applyFont="1" applyFill="1" applyBorder="1" applyAlignment="1">
      <alignment horizontal="center" vertical="center" wrapText="1"/>
    </xf>
    <xf numFmtId="164" fontId="5" fillId="14" borderId="32" xfId="0" applyNumberFormat="1" applyFont="1" applyFill="1" applyBorder="1" applyAlignment="1">
      <alignment horizontal="center" vertical="center" wrapText="1"/>
    </xf>
    <xf numFmtId="164" fontId="4" fillId="15" borderId="29" xfId="0" applyNumberFormat="1" applyFont="1" applyFill="1" applyBorder="1" applyAlignment="1">
      <alignment horizontal="center" vertical="center"/>
    </xf>
    <xf numFmtId="164" fontId="5" fillId="13" borderId="22" xfId="0" applyNumberFormat="1" applyFont="1" applyFill="1" applyBorder="1" applyAlignment="1">
      <alignment horizontal="center" vertical="center" wrapText="1"/>
    </xf>
    <xf numFmtId="164" fontId="5" fillId="13" borderId="23" xfId="0" applyNumberFormat="1" applyFont="1" applyFill="1" applyBorder="1" applyAlignment="1">
      <alignment horizontal="center" vertical="center" wrapText="1"/>
    </xf>
    <xf numFmtId="164" fontId="5" fillId="13" borderId="24" xfId="0" applyNumberFormat="1" applyFont="1" applyFill="1" applyBorder="1" applyAlignment="1">
      <alignment horizontal="center" vertical="center" wrapText="1"/>
    </xf>
    <xf numFmtId="164" fontId="5" fillId="14" borderId="22" xfId="0" applyNumberFormat="1" applyFont="1" applyFill="1" applyBorder="1" applyAlignment="1">
      <alignment horizontal="center" vertical="center" wrapText="1"/>
    </xf>
    <xf numFmtId="164" fontId="5" fillId="14" borderId="23" xfId="0" applyNumberFormat="1" applyFont="1" applyFill="1" applyBorder="1" applyAlignment="1">
      <alignment horizontal="center" vertical="center" wrapText="1"/>
    </xf>
    <xf numFmtId="164" fontId="5" fillId="14" borderId="24" xfId="0" applyNumberFormat="1" applyFont="1" applyFill="1" applyBorder="1" applyAlignment="1">
      <alignment horizontal="center" vertical="center" wrapText="1"/>
    </xf>
    <xf numFmtId="164" fontId="4" fillId="15" borderId="33" xfId="0" applyNumberFormat="1" applyFont="1" applyFill="1" applyBorder="1" applyAlignment="1">
      <alignment horizontal="center" vertical="center"/>
    </xf>
    <xf numFmtId="0" fontId="0" fillId="2" borderId="34" xfId="0" applyFill="1" applyBorder="1"/>
    <xf numFmtId="49" fontId="13" fillId="6" borderId="35" xfId="0" applyNumberFormat="1" applyFont="1" applyFill="1" applyBorder="1" applyAlignment="1">
      <alignment horizontal="left" vertical="center" wrapText="1"/>
    </xf>
    <xf numFmtId="164" fontId="13" fillId="16" borderId="36" xfId="0" applyNumberFormat="1" applyFont="1" applyFill="1" applyBorder="1" applyAlignment="1">
      <alignment horizontal="center" vertical="center"/>
    </xf>
    <xf numFmtId="164" fontId="13" fillId="16" borderId="37" xfId="0" applyNumberFormat="1" applyFont="1" applyFill="1" applyBorder="1" applyAlignment="1">
      <alignment horizontal="center" vertical="center"/>
    </xf>
    <xf numFmtId="164" fontId="13" fillId="16" borderId="38" xfId="0" applyNumberFormat="1" applyFont="1" applyFill="1" applyBorder="1" applyAlignment="1">
      <alignment horizontal="center" vertical="center"/>
    </xf>
    <xf numFmtId="164" fontId="13" fillId="6" borderId="36" xfId="0" applyNumberFormat="1" applyFont="1" applyFill="1" applyBorder="1" applyAlignment="1">
      <alignment horizontal="center" vertical="center"/>
    </xf>
    <xf numFmtId="164" fontId="13" fillId="6" borderId="37" xfId="0" applyNumberFormat="1" applyFont="1" applyFill="1" applyBorder="1" applyAlignment="1">
      <alignment horizontal="center" vertical="center"/>
    </xf>
    <xf numFmtId="164" fontId="13" fillId="6" borderId="38" xfId="0" applyNumberFormat="1" applyFont="1" applyFill="1" applyBorder="1" applyAlignment="1">
      <alignment horizontal="center" vertical="center"/>
    </xf>
    <xf numFmtId="164" fontId="2" fillId="12" borderId="35" xfId="0" applyNumberFormat="1" applyFont="1" applyFill="1" applyBorder="1" applyAlignment="1">
      <alignment horizontal="center" vertical="center"/>
    </xf>
    <xf numFmtId="49" fontId="14" fillId="2" borderId="29" xfId="0" applyNumberFormat="1" applyFont="1" applyFill="1" applyBorder="1" applyAlignment="1">
      <alignment horizontal="left" vertical="center" wrapText="1"/>
    </xf>
    <xf numFmtId="49" fontId="16" fillId="7" borderId="22" xfId="0" applyNumberFormat="1" applyFont="1" applyFill="1" applyBorder="1" applyAlignment="1">
      <alignment horizontal="center" vertical="center" wrapText="1"/>
    </xf>
    <xf numFmtId="0" fontId="14" fillId="2" borderId="29" xfId="0" applyNumberFormat="1" applyFont="1" applyFill="1" applyBorder="1" applyAlignment="1">
      <alignment horizontal="left" vertical="center" wrapText="1"/>
    </xf>
    <xf numFmtId="49" fontId="16" fillId="7" borderId="23" xfId="0" applyNumberFormat="1" applyFont="1" applyFill="1" applyBorder="1" applyAlignment="1">
      <alignment horizontal="center" vertical="center" wrapText="1"/>
    </xf>
    <xf numFmtId="49" fontId="16" fillId="8" borderId="22" xfId="0" applyNumberFormat="1" applyFont="1" applyFill="1" applyBorder="1" applyAlignment="1">
      <alignment horizontal="center" vertical="center" wrapText="1"/>
    </xf>
    <xf numFmtId="49" fontId="16" fillId="8" borderId="23" xfId="0" applyNumberFormat="1" applyFont="1" applyFill="1" applyBorder="1" applyAlignment="1">
      <alignment horizontal="center" vertical="center" wrapText="1"/>
    </xf>
    <xf numFmtId="49" fontId="15" fillId="9" borderId="25" xfId="0" applyNumberFormat="1" applyFont="1" applyFill="1" applyBorder="1" applyAlignment="1">
      <alignment horizontal="left" vertical="center" wrapText="1"/>
    </xf>
    <xf numFmtId="0" fontId="14" fillId="2" borderId="33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49" fontId="3" fillId="6" borderId="17" xfId="0" applyNumberFormat="1" applyFont="1" applyFill="1" applyBorder="1" applyAlignment="1">
      <alignment horizontal="center" vertical="center" wrapText="1"/>
    </xf>
    <xf numFmtId="0" fontId="3" fillId="6" borderId="21" xfId="0" applyNumberFormat="1" applyFont="1" applyFill="1" applyBorder="1" applyAlignment="1">
      <alignment horizontal="center" vertical="center" wrapText="1"/>
    </xf>
    <xf numFmtId="49" fontId="3" fillId="5" borderId="18" xfId="0" applyNumberFormat="1" applyFont="1" applyFill="1" applyBorder="1" applyAlignment="1">
      <alignment horizontal="center" vertical="center"/>
    </xf>
    <xf numFmtId="164" fontId="3" fillId="5" borderId="19" xfId="0" applyNumberFormat="1" applyFont="1" applyFill="1" applyBorder="1" applyAlignment="1">
      <alignment horizontal="center" vertical="center"/>
    </xf>
    <xf numFmtId="164" fontId="3" fillId="5" borderId="20" xfId="0" applyNumberFormat="1" applyFont="1" applyFill="1" applyBorder="1" applyAlignment="1">
      <alignment horizontal="center" vertical="center"/>
    </xf>
    <xf numFmtId="0" fontId="0" fillId="2" borderId="8" xfId="0" applyNumberFormat="1" applyFill="1" applyBorder="1"/>
    <xf numFmtId="0" fontId="0" fillId="2" borderId="9" xfId="0" applyNumberFormat="1" applyFill="1" applyBorder="1"/>
    <xf numFmtId="0" fontId="0" fillId="2" borderId="10" xfId="0" applyNumberFormat="1" applyFill="1" applyBorder="1"/>
    <xf numFmtId="49" fontId="3" fillId="4" borderId="18" xfId="0" applyNumberFormat="1" applyFont="1" applyFill="1" applyBorder="1" applyAlignment="1">
      <alignment horizontal="center" vertical="center"/>
    </xf>
    <xf numFmtId="164" fontId="3" fillId="4" borderId="19" xfId="0" applyNumberFormat="1" applyFont="1" applyFill="1" applyBorder="1" applyAlignment="1">
      <alignment horizontal="center" vertical="center"/>
    </xf>
    <xf numFmtId="164" fontId="3" fillId="4" borderId="20" xfId="0" applyNumberFormat="1" applyFont="1" applyFill="1" applyBorder="1" applyAlignment="1">
      <alignment horizontal="center" vertical="center"/>
    </xf>
    <xf numFmtId="49" fontId="3" fillId="3" borderId="17" xfId="0" applyNumberFormat="1" applyFont="1" applyFill="1" applyBorder="1" applyAlignment="1">
      <alignment horizontal="center" vertical="center" wrapText="1"/>
    </xf>
    <xf numFmtId="0" fontId="3" fillId="3" borderId="2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3F3F3F"/>
      <rgbColor rgb="FF595959"/>
      <rgbColor rgb="FF2B4D74"/>
      <rgbColor rgb="FF772C2A"/>
      <rgbColor rgb="FF5E7530"/>
      <rgbColor rgb="FF4C3A62"/>
      <rgbColor rgb="FF276A7C"/>
      <rgbColor rgb="FFAAAAAA"/>
      <rgbColor rgb="FF388194"/>
      <rgbColor rgb="FF748C42"/>
      <rgbColor rgb="FF903C39"/>
      <rgbColor rgb="FFC0504D"/>
      <rgbColor rgb="FFB2B1A8"/>
      <rgbColor rgb="FF255663"/>
      <rgbColor rgb="FF92CDDC"/>
      <rgbColor rgb="FF4D5D2C"/>
      <rgbColor rgb="FF9BBB59"/>
      <rgbColor rgb="FFDAEEF3"/>
      <rgbColor rgb="FFEAF1DD"/>
      <rgbColor rgb="FF3B608D"/>
      <rgbColor rgb="FF95B3D7"/>
      <rgbColor rgb="FF2E663E"/>
      <rgbColor rgb="FF1D9AA1"/>
      <rgbColor rgb="FF0E5672"/>
      <rgbColor rgb="FF1F4429"/>
      <rgbColor rgb="FF318B71"/>
      <rgbColor rgb="FF1581AB"/>
      <rgbColor rgb="FF3E8853"/>
      <rgbColor rgb="FFB1CFBA"/>
      <rgbColor rgb="FF192D3A"/>
      <rgbColor rgb="FFADBDC7"/>
      <rgbColor rgb="FF8BB797"/>
      <rgbColor rgb="FF42BA97"/>
      <rgbColor rgb="FFD6DEE3"/>
      <rgbColor rgb="FFD8E7DC"/>
      <rgbColor rgb="FFD9F1EA"/>
      <rgbColor rgb="FF215D4B"/>
      <rgbColor rgb="FF3F6797"/>
      <rgbColor rgb="FFA8A8A8"/>
      <rgbColor rgb="FF7C9547"/>
      <rgbColor rgb="FF27405E"/>
      <rgbColor rgb="FF4F81BD"/>
      <rgbColor rgb="FFB6DDE8"/>
      <rgbColor rgb="FF0F243E"/>
      <rgbColor rgb="FFB4CC82"/>
      <rgbColor rgb="FF78C0D4"/>
      <rgbColor rgb="FFCDDDAC"/>
      <rgbColor rgb="FFA5D5E2"/>
      <rgbColor rgb="FFD6E3BC"/>
      <rgbColor rgb="FF786F57"/>
      <rgbColor rgb="FFA5A5A5"/>
      <rgbColor rgb="FF876860"/>
      <rgbColor rgb="FFA19574"/>
      <rgbColor rgb="FF785117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25"/>
  <sheetViews>
    <sheetView showGridLines="0" tabSelected="1" topLeftCell="M1" workbookViewId="0">
      <selection activeCell="B7" sqref="B7"/>
    </sheetView>
  </sheetViews>
  <sheetFormatPr defaultColWidth="10.7265625" defaultRowHeight="15" customHeight="1" x14ac:dyDescent="0.2"/>
  <cols>
    <col min="1" max="1" width="1.6015625" style="1" customWidth="1"/>
    <col min="2" max="2" width="39.953125" style="1" customWidth="1"/>
    <col min="3" max="3" width="16.02734375" style="1" bestFit="1" customWidth="1"/>
    <col min="4" max="4" width="15.04296875" style="1" customWidth="1"/>
    <col min="5" max="5" width="18.37109375" style="1" customWidth="1"/>
    <col min="6" max="7" width="16.02734375" style="1" bestFit="1" customWidth="1"/>
    <col min="8" max="8" width="15.04296875" style="1" customWidth="1"/>
    <col min="9" max="10" width="16.02734375" style="1" bestFit="1" customWidth="1"/>
    <col min="11" max="13" width="15.04296875" style="1" customWidth="1"/>
    <col min="14" max="14" width="16.02734375" style="1" bestFit="1" customWidth="1"/>
    <col min="15" max="17" width="15.04296875" style="1" customWidth="1"/>
    <col min="18" max="18" width="16.02734375" style="1" bestFit="1" customWidth="1"/>
    <col min="19" max="19" width="18" style="1" customWidth="1"/>
    <col min="20" max="256" width="10.7265625" style="1" customWidth="1"/>
  </cols>
  <sheetData>
    <row r="1" spans="1:19" ht="15.95" customHeight="1" x14ac:dyDescent="0.2">
      <c r="A1" s="2"/>
      <c r="B1" s="3"/>
      <c r="C1" s="4"/>
      <c r="D1" s="4"/>
      <c r="E1" s="4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6"/>
    </row>
    <row r="2" spans="1:19" ht="38.1" customHeight="1" x14ac:dyDescent="0.2">
      <c r="A2" s="7"/>
      <c r="B2" s="8" t="s">
        <v>0</v>
      </c>
      <c r="C2" s="9"/>
      <c r="D2" s="9"/>
      <c r="E2" s="9"/>
      <c r="F2" s="9"/>
      <c r="G2" s="9"/>
      <c r="H2" s="10"/>
      <c r="I2" s="65"/>
      <c r="J2" s="66"/>
      <c r="K2" s="66"/>
      <c r="L2" s="67"/>
      <c r="M2" s="11"/>
      <c r="N2" s="9"/>
      <c r="O2" s="9"/>
      <c r="P2" s="9"/>
      <c r="Q2" s="58" t="s">
        <v>1</v>
      </c>
      <c r="R2" s="59"/>
      <c r="S2" s="12">
        <f>S25</f>
        <v>86100000</v>
      </c>
    </row>
    <row r="3" spans="1:19" ht="8.1" customHeight="1" x14ac:dyDescent="0.2">
      <c r="A3" s="7"/>
      <c r="B3" s="13"/>
      <c r="C3" s="14"/>
      <c r="D3" s="14"/>
      <c r="E3" s="14"/>
      <c r="F3" s="14"/>
      <c r="G3" s="14"/>
      <c r="H3" s="14"/>
      <c r="I3" s="15"/>
      <c r="J3" s="15"/>
      <c r="K3" s="15"/>
      <c r="L3" s="15"/>
      <c r="M3" s="14"/>
      <c r="N3" s="14"/>
      <c r="O3" s="14"/>
      <c r="P3" s="14"/>
      <c r="Q3" s="14"/>
      <c r="R3" s="14"/>
      <c r="S3" s="16"/>
    </row>
    <row r="4" spans="1:19" ht="21.95" customHeight="1" x14ac:dyDescent="0.2">
      <c r="A4" s="17"/>
      <c r="B4" s="71" t="s">
        <v>2</v>
      </c>
      <c r="C4" s="68" t="s">
        <v>3</v>
      </c>
      <c r="D4" s="69"/>
      <c r="E4" s="69"/>
      <c r="F4" s="70"/>
      <c r="G4" s="62" t="s">
        <v>4</v>
      </c>
      <c r="H4" s="63"/>
      <c r="I4" s="63"/>
      <c r="J4" s="64"/>
      <c r="K4" s="68" t="s">
        <v>5</v>
      </c>
      <c r="L4" s="69"/>
      <c r="M4" s="69"/>
      <c r="N4" s="70"/>
      <c r="O4" s="62" t="s">
        <v>6</v>
      </c>
      <c r="P4" s="63"/>
      <c r="Q4" s="63"/>
      <c r="R4" s="64"/>
      <c r="S4" s="60" t="s">
        <v>7</v>
      </c>
    </row>
    <row r="5" spans="1:19" ht="21.95" customHeight="1" x14ac:dyDescent="0.2">
      <c r="A5" s="17"/>
      <c r="B5" s="72"/>
      <c r="C5" s="51" t="s">
        <v>15</v>
      </c>
      <c r="D5" s="53" t="s">
        <v>17</v>
      </c>
      <c r="E5" s="53" t="s">
        <v>18</v>
      </c>
      <c r="F5" s="18" t="s">
        <v>8</v>
      </c>
      <c r="G5" s="54" t="s">
        <v>19</v>
      </c>
      <c r="H5" s="55" t="s">
        <v>20</v>
      </c>
      <c r="I5" s="55" t="s">
        <v>21</v>
      </c>
      <c r="J5" s="19" t="s">
        <v>9</v>
      </c>
      <c r="K5" s="51" t="s">
        <v>22</v>
      </c>
      <c r="L5" s="53" t="s">
        <v>23</v>
      </c>
      <c r="M5" s="53" t="s">
        <v>24</v>
      </c>
      <c r="N5" s="18" t="s">
        <v>10</v>
      </c>
      <c r="O5" s="54" t="s">
        <v>25</v>
      </c>
      <c r="P5" s="55" t="s">
        <v>26</v>
      </c>
      <c r="Q5" s="55" t="s">
        <v>27</v>
      </c>
      <c r="R5" s="19" t="s">
        <v>11</v>
      </c>
      <c r="S5" s="61"/>
    </row>
    <row r="6" spans="1:19" ht="18" customHeight="1" x14ac:dyDescent="0.2">
      <c r="A6" s="17"/>
      <c r="B6" s="56" t="s">
        <v>13</v>
      </c>
      <c r="C6" s="20">
        <f>SUM(C7:C9)</f>
        <v>3900000</v>
      </c>
      <c r="D6" s="21">
        <f>SUM(D7:D9)</f>
        <v>1300000</v>
      </c>
      <c r="E6" s="21">
        <f>SUM(E7:E9)</f>
        <v>2600000</v>
      </c>
      <c r="F6" s="22">
        <f t="shared" ref="F6:F24" si="0">SUM(C6:E6)</f>
        <v>7800000</v>
      </c>
      <c r="G6" s="23">
        <f>SUM(G7:G9)</f>
        <v>1300000</v>
      </c>
      <c r="H6" s="24">
        <f>SUM(H7:H9)</f>
        <v>1300000</v>
      </c>
      <c r="I6" s="24">
        <f>SUM(I7:I9)</f>
        <v>2600000</v>
      </c>
      <c r="J6" s="25">
        <f t="shared" ref="J6:J24" si="1">SUM(G6:I6)</f>
        <v>5200000</v>
      </c>
      <c r="K6" s="20">
        <f>SUM(K7:K9)</f>
        <v>1300000</v>
      </c>
      <c r="L6" s="21">
        <f>SUM(L7:L9)</f>
        <v>1300000</v>
      </c>
      <c r="M6" s="21">
        <f>SUM(M7:M9)</f>
        <v>2600000</v>
      </c>
      <c r="N6" s="22">
        <f t="shared" ref="N6:N24" si="2">SUM(K6:M6)</f>
        <v>5200000</v>
      </c>
      <c r="O6" s="23">
        <f>SUM(O7:O9)</f>
        <v>1300000</v>
      </c>
      <c r="P6" s="24">
        <f>SUM(P7:P9)</f>
        <v>1300000</v>
      </c>
      <c r="Q6" s="24">
        <f>SUM(Q7:Q9)</f>
        <v>2600000</v>
      </c>
      <c r="R6" s="25">
        <f t="shared" ref="R6:R24" si="3">SUM(O6:Q6)</f>
        <v>5200000</v>
      </c>
      <c r="S6" s="26">
        <f t="shared" ref="S6:S24" si="4">SUM(F6,J6,N6,R6)</f>
        <v>23400000</v>
      </c>
    </row>
    <row r="7" spans="1:19" ht="87" customHeight="1" x14ac:dyDescent="0.2">
      <c r="A7" s="17"/>
      <c r="B7" s="50" t="s">
        <v>16</v>
      </c>
      <c r="C7" s="27">
        <v>1300000</v>
      </c>
      <c r="D7" s="28"/>
      <c r="E7" s="28"/>
      <c r="F7" s="29">
        <f t="shared" si="0"/>
        <v>1300000</v>
      </c>
      <c r="G7" s="30"/>
      <c r="H7" s="31"/>
      <c r="I7" s="31"/>
      <c r="J7" s="32">
        <f t="shared" si="1"/>
        <v>0</v>
      </c>
      <c r="K7" s="27"/>
      <c r="L7" s="28"/>
      <c r="M7" s="28"/>
      <c r="N7" s="29">
        <f t="shared" si="2"/>
        <v>0</v>
      </c>
      <c r="O7" s="30"/>
      <c r="P7" s="31"/>
      <c r="Q7" s="31"/>
      <c r="R7" s="32">
        <f t="shared" si="3"/>
        <v>0</v>
      </c>
      <c r="S7" s="33">
        <f t="shared" si="4"/>
        <v>1300000</v>
      </c>
    </row>
    <row r="8" spans="1:19" ht="78.75" customHeight="1" x14ac:dyDescent="0.2">
      <c r="A8" s="17"/>
      <c r="B8" s="52" t="s">
        <v>28</v>
      </c>
      <c r="C8" s="27">
        <v>1300000</v>
      </c>
      <c r="D8" s="28"/>
      <c r="E8" s="28">
        <v>1300000</v>
      </c>
      <c r="F8" s="29">
        <f t="shared" si="0"/>
        <v>2600000</v>
      </c>
      <c r="G8" s="30"/>
      <c r="H8" s="31"/>
      <c r="I8" s="31">
        <v>1300000</v>
      </c>
      <c r="J8" s="32">
        <f t="shared" si="1"/>
        <v>1300000</v>
      </c>
      <c r="K8" s="27"/>
      <c r="L8" s="28"/>
      <c r="M8" s="28">
        <v>1300000</v>
      </c>
      <c r="N8" s="29">
        <f t="shared" si="2"/>
        <v>1300000</v>
      </c>
      <c r="O8" s="30"/>
      <c r="P8" s="31"/>
      <c r="Q8" s="31">
        <v>1300000</v>
      </c>
      <c r="R8" s="32">
        <f t="shared" si="3"/>
        <v>1300000</v>
      </c>
      <c r="S8" s="33">
        <f t="shared" si="4"/>
        <v>6500000</v>
      </c>
    </row>
    <row r="9" spans="1:19" ht="47.25" customHeight="1" x14ac:dyDescent="0.2">
      <c r="A9" s="17"/>
      <c r="B9" s="57" t="s">
        <v>43</v>
      </c>
      <c r="C9" s="34">
        <v>1300000</v>
      </c>
      <c r="D9" s="34">
        <v>1300000</v>
      </c>
      <c r="E9" s="34">
        <v>1300000</v>
      </c>
      <c r="F9" s="36">
        <f t="shared" si="0"/>
        <v>3900000</v>
      </c>
      <c r="G9" s="37">
        <v>1300000</v>
      </c>
      <c r="H9" s="37">
        <v>1300000</v>
      </c>
      <c r="I9" s="37">
        <v>1300000</v>
      </c>
      <c r="J9" s="39">
        <f t="shared" si="1"/>
        <v>3900000</v>
      </c>
      <c r="K9" s="34">
        <v>1300000</v>
      </c>
      <c r="L9" s="34">
        <v>1300000</v>
      </c>
      <c r="M9" s="34">
        <v>1300000</v>
      </c>
      <c r="N9" s="36">
        <f t="shared" si="2"/>
        <v>3900000</v>
      </c>
      <c r="O9" s="37">
        <v>1300000</v>
      </c>
      <c r="P9" s="37">
        <v>1300000</v>
      </c>
      <c r="Q9" s="37">
        <v>1300000</v>
      </c>
      <c r="R9" s="39">
        <f t="shared" si="3"/>
        <v>3900000</v>
      </c>
      <c r="S9" s="40">
        <f t="shared" si="4"/>
        <v>15600000</v>
      </c>
    </row>
    <row r="10" spans="1:19" ht="18" customHeight="1" x14ac:dyDescent="0.2">
      <c r="A10" s="17"/>
      <c r="B10" s="56" t="s">
        <v>14</v>
      </c>
      <c r="C10" s="20">
        <f>SUM(C11:C14)</f>
        <v>1300000</v>
      </c>
      <c r="D10" s="21">
        <f>SUM(D11:D14)</f>
        <v>1300000</v>
      </c>
      <c r="E10" s="21">
        <f>SUM(E11:E14)</f>
        <v>4100000</v>
      </c>
      <c r="F10" s="22">
        <f t="shared" si="0"/>
        <v>6700000</v>
      </c>
      <c r="G10" s="23">
        <f>SUM(G11:G14)</f>
        <v>2600000</v>
      </c>
      <c r="H10" s="24">
        <f>SUM(H11:H14)</f>
        <v>2600000</v>
      </c>
      <c r="I10" s="24">
        <f>SUM(I11:I14)</f>
        <v>4100000</v>
      </c>
      <c r="J10" s="25">
        <f t="shared" si="1"/>
        <v>9300000</v>
      </c>
      <c r="K10" s="20">
        <f>SUM(K11:K14)</f>
        <v>2600000</v>
      </c>
      <c r="L10" s="21">
        <f>SUM(L11:L14)</f>
        <v>2600000</v>
      </c>
      <c r="M10" s="21">
        <f>SUM(M11:M14)</f>
        <v>4100000</v>
      </c>
      <c r="N10" s="22">
        <f t="shared" si="2"/>
        <v>9300000</v>
      </c>
      <c r="O10" s="23">
        <f>SUM(O11:O14)</f>
        <v>2600000</v>
      </c>
      <c r="P10" s="24">
        <f>SUM(P11:P14)</f>
        <v>2600000</v>
      </c>
      <c r="Q10" s="24">
        <f>SUM(Q11:Q14)</f>
        <v>4100000</v>
      </c>
      <c r="R10" s="25">
        <f t="shared" si="3"/>
        <v>9300000</v>
      </c>
      <c r="S10" s="26">
        <f t="shared" si="4"/>
        <v>34600000</v>
      </c>
    </row>
    <row r="11" spans="1:19" ht="62.25" customHeight="1" x14ac:dyDescent="0.2">
      <c r="A11" s="17"/>
      <c r="B11" s="50" t="s">
        <v>29</v>
      </c>
      <c r="C11" s="27">
        <v>1300000</v>
      </c>
      <c r="D11" s="28">
        <v>1300000</v>
      </c>
      <c r="E11" s="28"/>
      <c r="F11" s="29">
        <f t="shared" si="0"/>
        <v>2600000</v>
      </c>
      <c r="G11" s="30"/>
      <c r="H11" s="31"/>
      <c r="I11" s="31"/>
      <c r="J11" s="32">
        <f t="shared" si="1"/>
        <v>0</v>
      </c>
      <c r="K11" s="27"/>
      <c r="L11" s="28"/>
      <c r="M11" s="28"/>
      <c r="N11" s="29">
        <f t="shared" si="2"/>
        <v>0</v>
      </c>
      <c r="O11" s="30"/>
      <c r="P11" s="31"/>
      <c r="Q11" s="31"/>
      <c r="R11" s="32">
        <f t="shared" si="3"/>
        <v>0</v>
      </c>
      <c r="S11" s="33">
        <f t="shared" si="4"/>
        <v>2600000</v>
      </c>
    </row>
    <row r="12" spans="1:19" ht="49.5" customHeight="1" x14ac:dyDescent="0.2">
      <c r="A12" s="17"/>
      <c r="B12" s="50" t="s">
        <v>30</v>
      </c>
      <c r="C12" s="27"/>
      <c r="D12" s="28"/>
      <c r="E12" s="28">
        <v>1300000</v>
      </c>
      <c r="F12" s="29">
        <f t="shared" si="0"/>
        <v>1300000</v>
      </c>
      <c r="G12" s="30">
        <v>1300000</v>
      </c>
      <c r="H12" s="30">
        <v>1300000</v>
      </c>
      <c r="I12" s="30">
        <v>1300000</v>
      </c>
      <c r="J12" s="32">
        <f t="shared" si="1"/>
        <v>3900000</v>
      </c>
      <c r="K12" s="27">
        <v>1300000</v>
      </c>
      <c r="L12" s="27">
        <v>1300000</v>
      </c>
      <c r="M12" s="27">
        <v>1300000</v>
      </c>
      <c r="N12" s="29">
        <f t="shared" si="2"/>
        <v>3900000</v>
      </c>
      <c r="O12" s="30">
        <v>1300000</v>
      </c>
      <c r="P12" s="30">
        <v>1300000</v>
      </c>
      <c r="Q12" s="30">
        <v>1300000</v>
      </c>
      <c r="R12" s="32">
        <f t="shared" si="3"/>
        <v>3900000</v>
      </c>
      <c r="S12" s="33">
        <f t="shared" si="4"/>
        <v>13000000</v>
      </c>
    </row>
    <row r="13" spans="1:19" ht="54" customHeight="1" x14ac:dyDescent="0.2">
      <c r="A13" s="17"/>
      <c r="B13" s="50" t="s">
        <v>31</v>
      </c>
      <c r="C13" s="27"/>
      <c r="D13" s="28"/>
      <c r="E13" s="28">
        <v>1500000</v>
      </c>
      <c r="F13" s="29">
        <f t="shared" si="0"/>
        <v>1500000</v>
      </c>
      <c r="G13" s="30"/>
      <c r="H13" s="31"/>
      <c r="I13" s="31">
        <v>1500000</v>
      </c>
      <c r="J13" s="32">
        <f t="shared" si="1"/>
        <v>1500000</v>
      </c>
      <c r="K13" s="27"/>
      <c r="L13" s="28"/>
      <c r="M13" s="28">
        <v>1500000</v>
      </c>
      <c r="N13" s="29">
        <f t="shared" si="2"/>
        <v>1500000</v>
      </c>
      <c r="O13" s="30"/>
      <c r="P13" s="31"/>
      <c r="Q13" s="31">
        <v>1500000</v>
      </c>
      <c r="R13" s="32">
        <f t="shared" si="3"/>
        <v>1500000</v>
      </c>
      <c r="S13" s="33">
        <f t="shared" si="4"/>
        <v>6000000</v>
      </c>
    </row>
    <row r="14" spans="1:19" ht="47.25" customHeight="1" x14ac:dyDescent="0.2">
      <c r="A14" s="17"/>
      <c r="B14" s="57" t="s">
        <v>32</v>
      </c>
      <c r="C14" s="34"/>
      <c r="D14" s="35"/>
      <c r="E14" s="35">
        <v>1300000</v>
      </c>
      <c r="F14" s="36">
        <f t="shared" si="0"/>
        <v>1300000</v>
      </c>
      <c r="G14" s="37">
        <v>1300000</v>
      </c>
      <c r="H14" s="38">
        <v>1300000</v>
      </c>
      <c r="I14" s="38">
        <v>1300000</v>
      </c>
      <c r="J14" s="39">
        <f t="shared" si="1"/>
        <v>3900000</v>
      </c>
      <c r="K14" s="34">
        <v>1300000</v>
      </c>
      <c r="L14" s="35">
        <v>1300000</v>
      </c>
      <c r="M14" s="35">
        <v>1300000</v>
      </c>
      <c r="N14" s="36">
        <f t="shared" si="2"/>
        <v>3900000</v>
      </c>
      <c r="O14" s="37">
        <v>1300000</v>
      </c>
      <c r="P14" s="38">
        <v>1300000</v>
      </c>
      <c r="Q14" s="38">
        <v>1300000</v>
      </c>
      <c r="R14" s="39">
        <f t="shared" si="3"/>
        <v>3900000</v>
      </c>
      <c r="S14" s="40">
        <f t="shared" si="4"/>
        <v>13000000</v>
      </c>
    </row>
    <row r="15" spans="1:19" ht="18" customHeight="1" x14ac:dyDescent="0.2">
      <c r="A15" s="17"/>
      <c r="B15" s="56" t="s">
        <v>33</v>
      </c>
      <c r="C15" s="20">
        <f>SUM(C16:C20)</f>
        <v>4300000</v>
      </c>
      <c r="D15" s="21">
        <f>SUM(D16:D20)</f>
        <v>2700000</v>
      </c>
      <c r="E15" s="21">
        <f>SUM(E16:E20)</f>
        <v>4300000</v>
      </c>
      <c r="F15" s="22">
        <f t="shared" si="0"/>
        <v>11300000</v>
      </c>
      <c r="G15" s="23">
        <f>SUM(G16:G20)</f>
        <v>2700000</v>
      </c>
      <c r="H15" s="24">
        <f>SUM(H16:H20)</f>
        <v>2700000</v>
      </c>
      <c r="I15" s="24">
        <f>SUM(I16:I20)</f>
        <v>4300000</v>
      </c>
      <c r="J15" s="25">
        <f t="shared" si="1"/>
        <v>9700000</v>
      </c>
      <c r="K15" s="20">
        <f>SUM(K16:K20)</f>
        <v>0</v>
      </c>
      <c r="L15" s="21">
        <f>SUM(L16:L20)</f>
        <v>0</v>
      </c>
      <c r="M15" s="21">
        <f>SUM(M16:M20)</f>
        <v>0</v>
      </c>
      <c r="N15" s="22">
        <f t="shared" si="2"/>
        <v>0</v>
      </c>
      <c r="O15" s="23">
        <f>SUM(O16:O20)</f>
        <v>0</v>
      </c>
      <c r="P15" s="24">
        <f>SUM(P16:P20)</f>
        <v>0</v>
      </c>
      <c r="Q15" s="24">
        <f>SUM(Q16:Q20)</f>
        <v>0</v>
      </c>
      <c r="R15" s="25">
        <f t="shared" si="3"/>
        <v>0</v>
      </c>
      <c r="S15" s="26">
        <f t="shared" si="4"/>
        <v>21000000</v>
      </c>
    </row>
    <row r="16" spans="1:19" ht="76.5" customHeight="1" x14ac:dyDescent="0.2">
      <c r="A16" s="17"/>
      <c r="B16" s="50" t="s">
        <v>34</v>
      </c>
      <c r="C16" s="27">
        <v>1300000</v>
      </c>
      <c r="D16" s="28">
        <v>1300000</v>
      </c>
      <c r="E16" s="28"/>
      <c r="F16" s="29">
        <f t="shared" si="0"/>
        <v>2600000</v>
      </c>
      <c r="G16" s="30"/>
      <c r="H16" s="31"/>
      <c r="I16" s="31"/>
      <c r="J16" s="32">
        <f t="shared" si="1"/>
        <v>0</v>
      </c>
      <c r="K16" s="27"/>
      <c r="L16" s="28"/>
      <c r="M16" s="28"/>
      <c r="N16" s="29">
        <f t="shared" si="2"/>
        <v>0</v>
      </c>
      <c r="O16" s="30"/>
      <c r="P16" s="31"/>
      <c r="Q16" s="31"/>
      <c r="R16" s="32">
        <f t="shared" si="3"/>
        <v>0</v>
      </c>
      <c r="S16" s="33">
        <f t="shared" si="4"/>
        <v>2600000</v>
      </c>
    </row>
    <row r="17" spans="1:19" ht="55.5" customHeight="1" x14ac:dyDescent="0.2">
      <c r="A17" s="17"/>
      <c r="B17" s="50" t="s">
        <v>35</v>
      </c>
      <c r="C17" s="28"/>
      <c r="D17" s="28"/>
      <c r="E17" s="28"/>
      <c r="F17" s="29">
        <f t="shared" si="0"/>
        <v>0</v>
      </c>
      <c r="G17" s="30">
        <v>1300000</v>
      </c>
      <c r="H17" s="31">
        <v>1300000</v>
      </c>
      <c r="I17" s="31">
        <v>1300000</v>
      </c>
      <c r="J17" s="32">
        <f t="shared" si="1"/>
        <v>3900000</v>
      </c>
      <c r="K17" s="27"/>
      <c r="L17" s="28"/>
      <c r="M17" s="28"/>
      <c r="N17" s="29">
        <f t="shared" si="2"/>
        <v>0</v>
      </c>
      <c r="O17" s="30"/>
      <c r="P17" s="31"/>
      <c r="Q17" s="31"/>
      <c r="R17" s="32">
        <f t="shared" si="3"/>
        <v>0</v>
      </c>
      <c r="S17" s="33">
        <f t="shared" si="4"/>
        <v>3900000</v>
      </c>
    </row>
    <row r="18" spans="1:19" ht="48.75" customHeight="1" x14ac:dyDescent="0.2">
      <c r="A18" s="17"/>
      <c r="B18" s="50" t="s">
        <v>36</v>
      </c>
      <c r="C18" s="27"/>
      <c r="D18" s="28"/>
      <c r="E18" s="28">
        <v>1300000</v>
      </c>
      <c r="F18" s="29">
        <f t="shared" si="0"/>
        <v>1300000</v>
      </c>
      <c r="G18" s="30"/>
      <c r="H18" s="31"/>
      <c r="I18" s="31"/>
      <c r="J18" s="32">
        <f t="shared" si="1"/>
        <v>0</v>
      </c>
      <c r="K18" s="27"/>
      <c r="L18" s="28"/>
      <c r="M18" s="28"/>
      <c r="N18" s="29">
        <f t="shared" si="2"/>
        <v>0</v>
      </c>
      <c r="O18" s="30"/>
      <c r="P18" s="31"/>
      <c r="Q18" s="31"/>
      <c r="R18" s="32">
        <f t="shared" si="3"/>
        <v>0</v>
      </c>
      <c r="S18" s="33">
        <f t="shared" si="4"/>
        <v>1300000</v>
      </c>
    </row>
    <row r="19" spans="1:19" ht="45" customHeight="1" x14ac:dyDescent="0.2">
      <c r="A19" s="17"/>
      <c r="B19" s="50" t="s">
        <v>37</v>
      </c>
      <c r="C19" s="27">
        <v>1400000</v>
      </c>
      <c r="D19" s="27">
        <v>1400000</v>
      </c>
      <c r="E19" s="27">
        <v>1400000</v>
      </c>
      <c r="F19" s="29">
        <f t="shared" si="0"/>
        <v>4200000</v>
      </c>
      <c r="G19" s="30">
        <v>1400000</v>
      </c>
      <c r="H19" s="30">
        <v>1400000</v>
      </c>
      <c r="I19" s="30">
        <v>1400000</v>
      </c>
      <c r="J19" s="32">
        <f t="shared" si="1"/>
        <v>4200000</v>
      </c>
      <c r="K19" s="27"/>
      <c r="L19" s="28"/>
      <c r="M19" s="28"/>
      <c r="N19" s="29">
        <f t="shared" si="2"/>
        <v>0</v>
      </c>
      <c r="O19" s="30"/>
      <c r="P19" s="31"/>
      <c r="Q19" s="31"/>
      <c r="R19" s="32">
        <f t="shared" si="3"/>
        <v>0</v>
      </c>
      <c r="S19" s="33">
        <f t="shared" si="4"/>
        <v>8400000</v>
      </c>
    </row>
    <row r="20" spans="1:19" ht="71.25" customHeight="1" thickBot="1" x14ac:dyDescent="0.25">
      <c r="A20" s="17"/>
      <c r="B20" s="50" t="s">
        <v>38</v>
      </c>
      <c r="C20" s="27">
        <v>1600000</v>
      </c>
      <c r="D20" s="28"/>
      <c r="E20" s="28">
        <v>1600000</v>
      </c>
      <c r="F20" s="29">
        <f t="shared" si="0"/>
        <v>3200000</v>
      </c>
      <c r="G20" s="30"/>
      <c r="H20" s="31"/>
      <c r="I20" s="31">
        <v>1600000</v>
      </c>
      <c r="J20" s="32">
        <f t="shared" si="1"/>
        <v>1600000</v>
      </c>
      <c r="K20" s="27"/>
      <c r="L20" s="28"/>
      <c r="M20" s="28"/>
      <c r="N20" s="29">
        <f t="shared" si="2"/>
        <v>0</v>
      </c>
      <c r="O20" s="30"/>
      <c r="P20" s="31"/>
      <c r="Q20" s="31"/>
      <c r="R20" s="32">
        <f t="shared" si="3"/>
        <v>0</v>
      </c>
      <c r="S20" s="33">
        <f t="shared" si="4"/>
        <v>4800000</v>
      </c>
    </row>
    <row r="21" spans="1:19" ht="30.75" customHeight="1" x14ac:dyDescent="0.2">
      <c r="A21" s="17"/>
      <c r="B21" s="56" t="s">
        <v>39</v>
      </c>
      <c r="C21" s="20">
        <f>SUM(C22:C24)</f>
        <v>3100000</v>
      </c>
      <c r="D21" s="21">
        <f>SUM(D22:D24)</f>
        <v>3100000</v>
      </c>
      <c r="E21" s="21">
        <f>SUM(E22:E24)</f>
        <v>4600000</v>
      </c>
      <c r="F21" s="22">
        <f t="shared" si="0"/>
        <v>10800000</v>
      </c>
      <c r="G21" s="23">
        <f>SUM(G22:G24)</f>
        <v>4600000</v>
      </c>
      <c r="H21" s="24">
        <f>SUM(H22:H24)</f>
        <v>3100000</v>
      </c>
      <c r="I21" s="24">
        <f>SUM(I22:I24)</f>
        <v>3100000</v>
      </c>
      <c r="J21" s="25">
        <f t="shared" si="1"/>
        <v>10800000</v>
      </c>
      <c r="K21" s="20">
        <f>SUM(K22:K24)</f>
        <v>0</v>
      </c>
      <c r="L21" s="21">
        <f>SUM(L22:L24)</f>
        <v>0</v>
      </c>
      <c r="M21" s="21">
        <f>SUM(M22:M24)</f>
        <v>0</v>
      </c>
      <c r="N21" s="22">
        <f t="shared" si="2"/>
        <v>0</v>
      </c>
      <c r="O21" s="23">
        <f>SUM(O22:O24)</f>
        <v>0</v>
      </c>
      <c r="P21" s="24">
        <f>SUM(P22:P24)</f>
        <v>0</v>
      </c>
      <c r="Q21" s="24">
        <f>SUM(Q22:Q24)</f>
        <v>0</v>
      </c>
      <c r="R21" s="25">
        <f t="shared" si="3"/>
        <v>0</v>
      </c>
      <c r="S21" s="26">
        <f t="shared" si="4"/>
        <v>21600000</v>
      </c>
    </row>
    <row r="22" spans="1:19" ht="116.25" customHeight="1" x14ac:dyDescent="0.2">
      <c r="A22" s="17"/>
      <c r="B22" s="50" t="s">
        <v>40</v>
      </c>
      <c r="C22" s="27">
        <v>1800000</v>
      </c>
      <c r="D22" s="27">
        <v>1800000</v>
      </c>
      <c r="E22" s="27">
        <v>1800000</v>
      </c>
      <c r="F22" s="29">
        <f t="shared" si="0"/>
        <v>5400000</v>
      </c>
      <c r="G22" s="30">
        <v>1800000</v>
      </c>
      <c r="H22" s="30">
        <v>1800000</v>
      </c>
      <c r="I22" s="30">
        <v>1800000</v>
      </c>
      <c r="J22" s="32">
        <f t="shared" si="1"/>
        <v>5400000</v>
      </c>
      <c r="K22" s="27"/>
      <c r="L22" s="28"/>
      <c r="M22" s="28"/>
      <c r="N22" s="29">
        <f t="shared" si="2"/>
        <v>0</v>
      </c>
      <c r="O22" s="30"/>
      <c r="P22" s="31"/>
      <c r="Q22" s="31"/>
      <c r="R22" s="32">
        <f t="shared" si="3"/>
        <v>0</v>
      </c>
      <c r="S22" s="33">
        <f t="shared" si="4"/>
        <v>10800000</v>
      </c>
    </row>
    <row r="23" spans="1:19" ht="102" customHeight="1" x14ac:dyDescent="0.2">
      <c r="A23" s="17"/>
      <c r="B23" s="50" t="s">
        <v>41</v>
      </c>
      <c r="C23" s="27">
        <v>1300000</v>
      </c>
      <c r="D23" s="28">
        <v>1300000</v>
      </c>
      <c r="E23" s="28">
        <v>1300000</v>
      </c>
      <c r="F23" s="29">
        <f t="shared" si="0"/>
        <v>3900000</v>
      </c>
      <c r="G23" s="30">
        <v>1300000</v>
      </c>
      <c r="H23" s="31">
        <v>1300000</v>
      </c>
      <c r="I23" s="31">
        <v>1300000</v>
      </c>
      <c r="J23" s="32">
        <f t="shared" si="1"/>
        <v>3900000</v>
      </c>
      <c r="K23" s="27"/>
      <c r="L23" s="28"/>
      <c r="M23" s="28"/>
      <c r="N23" s="29">
        <f t="shared" si="2"/>
        <v>0</v>
      </c>
      <c r="O23" s="30"/>
      <c r="P23" s="31"/>
      <c r="Q23" s="31"/>
      <c r="R23" s="32">
        <f t="shared" si="3"/>
        <v>0</v>
      </c>
      <c r="S23" s="33">
        <f t="shared" si="4"/>
        <v>7800000</v>
      </c>
    </row>
    <row r="24" spans="1:19" ht="67.5" customHeight="1" thickBot="1" x14ac:dyDescent="0.25">
      <c r="A24" s="17"/>
      <c r="B24" s="50" t="s">
        <v>42</v>
      </c>
      <c r="C24" s="27"/>
      <c r="D24" s="28"/>
      <c r="E24" s="28">
        <v>1500000</v>
      </c>
      <c r="F24" s="29">
        <f t="shared" si="0"/>
        <v>1500000</v>
      </c>
      <c r="G24" s="30">
        <v>1500000</v>
      </c>
      <c r="H24" s="31"/>
      <c r="I24" s="31"/>
      <c r="J24" s="32">
        <f t="shared" si="1"/>
        <v>1500000</v>
      </c>
      <c r="K24" s="27"/>
      <c r="L24" s="28"/>
      <c r="M24" s="28"/>
      <c r="N24" s="29">
        <f t="shared" si="2"/>
        <v>0</v>
      </c>
      <c r="O24" s="30"/>
      <c r="P24" s="31"/>
      <c r="Q24" s="31"/>
      <c r="R24" s="32">
        <f t="shared" si="3"/>
        <v>0</v>
      </c>
      <c r="S24" s="33">
        <f t="shared" si="4"/>
        <v>3000000</v>
      </c>
    </row>
    <row r="25" spans="1:19" ht="24" customHeight="1" thickBot="1" x14ac:dyDescent="0.25">
      <c r="A25" s="41"/>
      <c r="B25" s="42" t="s">
        <v>12</v>
      </c>
      <c r="C25" s="43">
        <f>SUM(C6,C10,C15,C21)</f>
        <v>12600000</v>
      </c>
      <c r="D25" s="44">
        <f>SUM(D6,D10,D15,D21)</f>
        <v>8400000</v>
      </c>
      <c r="E25" s="44">
        <f>SUM(E6,E10,E15,E21)</f>
        <v>15600000</v>
      </c>
      <c r="F25" s="45">
        <f>SUM(F6,F10,F15,F21)</f>
        <v>36600000</v>
      </c>
      <c r="G25" s="46">
        <f>SUM(G6,G10,G15,G21)</f>
        <v>11200000</v>
      </c>
      <c r="H25" s="47">
        <f>SUM(H6,H10,H15,H21)</f>
        <v>9700000</v>
      </c>
      <c r="I25" s="47">
        <f>SUM(I6,I10,I15,I21)</f>
        <v>14100000</v>
      </c>
      <c r="J25" s="48">
        <f>SUM(J6,J10,J15,J21)</f>
        <v>35000000</v>
      </c>
      <c r="K25" s="43">
        <f>SUM(K6,K10,K15,K21)</f>
        <v>3900000</v>
      </c>
      <c r="L25" s="44">
        <f>SUM(L6,L10,L15,L21)</f>
        <v>3900000</v>
      </c>
      <c r="M25" s="44">
        <f>SUM(M6,M10,M15,M21)</f>
        <v>6700000</v>
      </c>
      <c r="N25" s="45">
        <f>SUM(N6,N10,N15,N21)</f>
        <v>14500000</v>
      </c>
      <c r="O25" s="46">
        <f>SUM(O6,O10,O15,O21)</f>
        <v>3900000</v>
      </c>
      <c r="P25" s="47">
        <f>SUM(P6,P10,P15,P21)</f>
        <v>3900000</v>
      </c>
      <c r="Q25" s="47">
        <f>SUM(Q6,Q10,Q15,Q21)</f>
        <v>6700000</v>
      </c>
      <c r="R25" s="48">
        <f>SUM(R6,R10,R15,R21)</f>
        <v>14500000</v>
      </c>
      <c r="S25" s="49">
        <f>SUM(F25,J25,N25)</f>
        <v>86100000</v>
      </c>
    </row>
  </sheetData>
  <mergeCells count="8">
    <mergeCell ref="C4:F4"/>
    <mergeCell ref="B4:B5"/>
    <mergeCell ref="K4:N4"/>
    <mergeCell ref="Q2:R2"/>
    <mergeCell ref="S4:S5"/>
    <mergeCell ref="O4:R4"/>
    <mergeCell ref="G4:J4"/>
    <mergeCell ref="I2:L2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Santiago Ocampo Guzman</dc:creator>
  <cp:lastModifiedBy>David Santiago Ocampo Guzmán</cp:lastModifiedBy>
  <dcterms:created xsi:type="dcterms:W3CDTF">2024-05-15T01:14:18Z</dcterms:created>
  <dcterms:modified xsi:type="dcterms:W3CDTF">2024-05-15T01:14:18Z</dcterms:modified>
</cp:coreProperties>
</file>